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50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<sst xmlns="http://schemas.openxmlformats.org/spreadsheetml/2006/main" count="170" uniqueCount="115">
  <si>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</si>
  <si>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</si>
  <si>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</si>
  <si>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</si>
  <si>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</si>
  <si>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</si>
  <si>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</si>
  <si>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</si>
  <si>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</si>
  <si>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</si>
  <si>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</si>
  <si>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</si>
  <si>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</si>
  <si>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</si>
  <si>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</si>
  <si>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</si>
  <si>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</si>
  <si>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</si>
  <si>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</si>
  <si>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</si>
  <si>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</si>
  <si>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</si>
  <si>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</si>
  <si>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</si>
  <si>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</si>
  <si>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</si>
  <si>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</si>
  <si>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</si>
  <si>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</si>
  <si>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</si>
  <si>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</si>
  <si>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</si>
  <si>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</si>
  <si>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</si>
  <si>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</si>
  <si>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</si>
  <si>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</si>
  <si>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</si>
  <si>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</si>
  <si>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</si>
  <si>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</si>
  <si>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</si>
  <si>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</si>
  <si>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</si>
  <si>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</si>
  <si>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</si>
  <si>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</si>
  <si>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</si>
  <si>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</si>
  <si>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</si>
  <si>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</si>
  <si>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</si>
  <si>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</si>
  <si>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</si>
  <si>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</si>
  <si>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</si>
  <si>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</si>
  <si>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</si>
  <si>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</si>
  <si>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</si>
  <si>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</si>
  <si>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</si>
  <si>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</si>
  <si>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</si>
  <si>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</si>
  <si>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</si>
  <si>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</si>
  <si>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</si>
  <si>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</si>
  <si>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</si>
  <si>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</si>
  <si>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</si>
  <si>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</si>
  <si>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</si>
  <si>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</si>
  <si>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</si>
  <si>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</si>
  <si>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</si>
  <si>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</si>
  <si>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</si>
  <si>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</si>
  <si>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</si>
  <si>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</si>
  <si>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</si>
  <si>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</si>
  <si>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</si>
  <si>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</si>
  <si>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</si>
  <si>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</si>
  <si>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</si>
  <si>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</si>
  <si>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</si>
  <si>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</si>
  <si>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</si>
  <si>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</si>
  <si>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</si>
  <si>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</si>
  <si>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</si>
  <si>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</si>
  <si>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</si>
  <si>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</si>
  <si>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</si>
  <si>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</si>
  <si>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</si>
  <si>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</si>
  <si>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</si>
  <si>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</si>
  <si>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</si>
  <si>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</si>
  <si>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</si>
  <si>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</si>
  <si>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</si>
  <si>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</si>
  <si>
    <t>2023/2024</t>
  </si>
  <si>
    <t>Finanzhilfe für berufsbildende Schulen in freier Trägerschaft für das Schuljahr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</si>
</sst>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00000"/>
    <numFmt numFmtId="169" formatCode="00000"/>
    <numFmt numFmtId="170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6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8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6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6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6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6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9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6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6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70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1"/>
  </sheetViews>
  <sheetFormatPr defaultColWidth="11.421875" defaultRowHeight="15"/>
  <cols>
    <col min="1" max="1" width="23.57421875" style="0" customWidth="1"/>
  </cols>
  <sheetData>
    <row r="1" spans="1:21" ht="15.5">
      <c r="A1" s="1" t="s">
        <v>114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112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">
      <c r="A3" s="7"/>
      <c r="B3" s="73" t="s">
        <v>0</v>
      </c>
      <c r="C3" s="74"/>
      <c r="D3" s="5"/>
      <c r="E3" s="5"/>
      <c r="F3" s="8"/>
      <c r="G3" s="8"/>
      <c r="H3" s="75">
        <v>44774</v>
      </c>
      <c r="I3" s="76"/>
      <c r="J3" s="75">
        <v>45139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45139</v>
      </c>
      <c r="C4" s="10">
        <v>44774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15">
      <c r="A5" s="12" t="s">
        <v>4</v>
      </c>
      <c r="B5" s="13">
        <f>C5+(C5/100*$L$9)</f>
        <v>1899.6656698875156</v>
      </c>
      <c r="C5" s="13">
        <v>1841.16</v>
      </c>
      <c r="D5" s="14"/>
      <c r="E5" s="8" t="s">
        <v>5</v>
      </c>
      <c r="F5" s="8"/>
      <c r="G5" s="8"/>
      <c r="H5" s="15">
        <v>5476.94</v>
      </c>
      <c r="I5" s="16">
        <v>65723.28</v>
      </c>
      <c r="J5" s="15">
        <v>5630.29</v>
      </c>
      <c r="K5" s="16">
        <f>J5*12</f>
        <v>67563.48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2" t="s">
        <v>6</v>
      </c>
      <c r="B6" s="13">
        <f>C6+(C6/100*$L$9)</f>
        <v>2686.3230471346524</v>
      </c>
      <c r="C6" s="13">
        <v>2603.59</v>
      </c>
      <c r="D6" s="14"/>
      <c r="E6" s="8" t="s">
        <v>7</v>
      </c>
      <c r="F6" s="8"/>
      <c r="G6" s="8"/>
      <c r="H6" s="15">
        <v>270.53</v>
      </c>
      <c r="I6" s="16">
        <v>3246.36</v>
      </c>
      <c r="J6" s="15">
        <v>278.1</v>
      </c>
      <c r="K6" s="16">
        <f>J6*12</f>
        <v>3337.2000000000003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2" t="s">
        <v>8</v>
      </c>
      <c r="B7" s="13">
        <f>C7+(C7/100*$L$9)</f>
        <v>3289.138482855492</v>
      </c>
      <c r="C7" s="13">
        <v>3187.84</v>
      </c>
      <c r="D7" s="14"/>
      <c r="E7" s="8" t="s">
        <v>9</v>
      </c>
      <c r="F7" s="8"/>
      <c r="G7" s="8"/>
      <c r="H7" s="15">
        <v>98.63</v>
      </c>
      <c r="I7" s="16">
        <v>1183.56</v>
      </c>
      <c r="J7" s="15">
        <v>101.39</v>
      </c>
      <c r="K7" s="16">
        <f>J7*12</f>
        <v>1216.68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/>
      <c r="I8" s="16">
        <v>470</v>
      </c>
      <c r="J8" s="16"/>
      <c r="K8" s="16">
        <v>750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70623.2</v>
      </c>
      <c r="J9" s="18"/>
      <c r="K9" s="18">
        <f>SUM(K5:K8)</f>
        <v>72867.35999999999</v>
      </c>
      <c r="L9" s="19">
        <f>(K9-I9)/(I9/100)</f>
        <v>3.1776526693777525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113</v>
      </c>
      <c r="N13" s="3" t="s">
        <v>113</v>
      </c>
      <c r="O13" s="3" t="s">
        <v>113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1917.9041771945763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1841.9175503990757</v>
      </c>
      <c r="T18" s="55">
        <f aca="true" t="shared" si="10" ref="T18:T70">IF(D18&gt;0,D18*$B$6,0)</f>
        <v>0</v>
      </c>
      <c r="U18" s="55">
        <f aca="true" t="shared" si="11" ref="U18:U70">IF(E18&gt;0,E18*$B$5,0)</f>
        <v>75.98662679550063</v>
      </c>
    </row>
    <row r="19" spans="1:21" ht="40">
      <c r="A19" s="56" t="s">
        <v>102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3638.4600454178226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3486.4867918268214</v>
      </c>
      <c r="T19" s="55">
        <f t="shared" si="10"/>
        <v>0</v>
      </c>
      <c r="U19" s="55">
        <f t="shared" si="11"/>
        <v>151.97325359100125</v>
      </c>
    </row>
    <row r="20" spans="1:21" ht="15">
      <c r="A20" s="58" t="s">
        <v>103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9164.533785470157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4111.423103569365</v>
      </c>
      <c r="T20" s="55">
        <f t="shared" si="10"/>
        <v>0</v>
      </c>
      <c r="U20" s="55">
        <f t="shared" si="11"/>
        <v>5053.110681900792</v>
      </c>
    </row>
    <row r="21" spans="1:21" ht="20">
      <c r="A21" s="56" t="s">
        <v>104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10658.214376791762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4769.250800140463</v>
      </c>
      <c r="T21" s="55">
        <f t="shared" si="10"/>
        <v>0</v>
      </c>
      <c r="U21" s="55">
        <f t="shared" si="11"/>
        <v>5888.963576651298</v>
      </c>
    </row>
    <row r="22" spans="1:21" ht="15">
      <c r="A22" s="50" t="s">
        <v>105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6014.453190355123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3354.9212525126018</v>
      </c>
      <c r="T22" s="55">
        <f t="shared" si="10"/>
        <v>0</v>
      </c>
      <c r="U22" s="55">
        <f t="shared" si="11"/>
        <v>2659.5319378425215</v>
      </c>
    </row>
    <row r="23" spans="1:21" ht="20">
      <c r="A23" s="50" t="s">
        <v>106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3190.464328369827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3190.464328369827</v>
      </c>
      <c r="T23" s="55">
        <f t="shared" si="10"/>
        <v>0</v>
      </c>
      <c r="U23" s="55">
        <f t="shared" si="11"/>
        <v>0</v>
      </c>
    </row>
    <row r="24" spans="1:21" ht="20">
      <c r="A24" s="50" t="s">
        <v>107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9853.299507549473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5427.0784967115615</v>
      </c>
      <c r="T24" s="55">
        <f t="shared" si="10"/>
        <v>0</v>
      </c>
      <c r="U24" s="55">
        <f t="shared" si="11"/>
        <v>4426.221010837911</v>
      </c>
    </row>
    <row r="25" spans="1:21" ht="20">
      <c r="A25" s="50" t="s">
        <v>108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9414.096590061963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5196.838802911678</v>
      </c>
      <c r="T25" s="55">
        <f t="shared" si="10"/>
        <v>0</v>
      </c>
      <c r="U25" s="55">
        <f t="shared" si="11"/>
        <v>4217.257787150285</v>
      </c>
    </row>
    <row r="26" spans="1:21" ht="20">
      <c r="A26" s="50" t="s">
        <v>109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3716.7264856267057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3716.7264856267057</v>
      </c>
      <c r="T26" s="55">
        <f t="shared" si="10"/>
        <v>0</v>
      </c>
      <c r="U26" s="55">
        <f t="shared" si="11"/>
        <v>0</v>
      </c>
    </row>
    <row r="27" spans="1:21" ht="20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6672.496734575607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2664.2021711129487</v>
      </c>
      <c r="T27" s="55">
        <f t="shared" si="10"/>
        <v>0</v>
      </c>
      <c r="U27" s="55">
        <f t="shared" si="11"/>
        <v>4008.2945634626576</v>
      </c>
    </row>
    <row r="28" spans="1:21" ht="20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5199.550311623829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2729.984940770058</v>
      </c>
      <c r="T28" s="55">
        <f t="shared" si="10"/>
        <v>0</v>
      </c>
      <c r="U28" s="55">
        <f t="shared" si="11"/>
        <v>2469.56537085377</v>
      </c>
    </row>
    <row r="29" spans="1:21" ht="20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5199.550311623829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2729.984940770058</v>
      </c>
      <c r="T29" s="55">
        <f t="shared" si="10"/>
        <v>0</v>
      </c>
      <c r="U29" s="55">
        <f t="shared" si="11"/>
        <v>2469.56537085377</v>
      </c>
    </row>
    <row r="30" spans="1:21" ht="20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5199.550311623829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2729.984940770058</v>
      </c>
      <c r="T30" s="55">
        <f t="shared" si="10"/>
        <v>0</v>
      </c>
      <c r="U30" s="55">
        <f t="shared" si="11"/>
        <v>2469.56537085377</v>
      </c>
    </row>
    <row r="31" spans="1:21" ht="20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5199.550311623829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2729.984940770058</v>
      </c>
      <c r="T31" s="55">
        <f t="shared" si="10"/>
        <v>0</v>
      </c>
      <c r="U31" s="55">
        <f t="shared" si="11"/>
        <v>2469.56537085377</v>
      </c>
    </row>
    <row r="32" spans="1:21" ht="20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5199.550311623829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2729.984940770058</v>
      </c>
      <c r="T32" s="55">
        <f t="shared" si="10"/>
        <v>0</v>
      </c>
      <c r="U32" s="55">
        <f t="shared" si="11"/>
        <v>2469.56537085377</v>
      </c>
    </row>
    <row r="33" spans="1:21" ht="20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5199.550311623829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2729.984940770058</v>
      </c>
      <c r="T33" s="55">
        <f t="shared" si="10"/>
        <v>0</v>
      </c>
      <c r="U33" s="55">
        <f t="shared" si="11"/>
        <v>2469.56537085377</v>
      </c>
    </row>
    <row r="34" spans="1:21" ht="20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5199.550311623829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2729.984940770058</v>
      </c>
      <c r="T34" s="55">
        <f t="shared" si="10"/>
        <v>0</v>
      </c>
      <c r="U34" s="55">
        <f t="shared" si="11"/>
        <v>2469.56537085377</v>
      </c>
    </row>
    <row r="35" spans="1:21" ht="20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6672.496734575607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2664.2021711129487</v>
      </c>
      <c r="T35" s="55">
        <f t="shared" si="10"/>
        <v>0</v>
      </c>
      <c r="U35" s="55">
        <f t="shared" si="11"/>
        <v>4008.2945634626576</v>
      </c>
    </row>
    <row r="36" spans="1:21" ht="20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5199.550311623829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2729.984940770058</v>
      </c>
      <c r="T36" s="55">
        <f t="shared" si="10"/>
        <v>0</v>
      </c>
      <c r="U36" s="55">
        <f t="shared" si="11"/>
        <v>2469.56537085377</v>
      </c>
    </row>
    <row r="37" spans="1:21" ht="20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5199.550311623829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2729.984940770058</v>
      </c>
      <c r="T37" s="55">
        <f t="shared" si="10"/>
        <v>0</v>
      </c>
      <c r="U37" s="55">
        <f t="shared" si="11"/>
        <v>2469.56537085377</v>
      </c>
    </row>
    <row r="38" spans="1:21" ht="20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5199.550311623829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2729.984940770058</v>
      </c>
      <c r="T38" s="55">
        <f t="shared" si="10"/>
        <v>0</v>
      </c>
      <c r="U38" s="55">
        <f t="shared" si="11"/>
        <v>2469.56537085377</v>
      </c>
    </row>
    <row r="39" spans="1:21" ht="20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5199.550311623829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2729.984940770058</v>
      </c>
      <c r="T39" s="55">
        <f t="shared" si="10"/>
        <v>0</v>
      </c>
      <c r="U39" s="55">
        <f t="shared" si="11"/>
        <v>2469.56537085377</v>
      </c>
    </row>
    <row r="40" spans="1:21" ht="20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5199.550311623829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2729.984940770058</v>
      </c>
      <c r="T40" s="55">
        <f t="shared" si="10"/>
        <v>0</v>
      </c>
      <c r="U40" s="55">
        <f t="shared" si="11"/>
        <v>2469.56537085377</v>
      </c>
    </row>
    <row r="41" spans="1:21" ht="20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5199.550311623829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2729.984940770058</v>
      </c>
      <c r="T41" s="55">
        <f t="shared" si="10"/>
        <v>0</v>
      </c>
      <c r="U41" s="55">
        <f t="shared" si="11"/>
        <v>2469.56537085377</v>
      </c>
    </row>
    <row r="42" spans="1:21" ht="20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5199.550311623829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2729.984940770058</v>
      </c>
      <c r="T42" s="55">
        <f t="shared" si="10"/>
        <v>0</v>
      </c>
      <c r="U42" s="55">
        <f t="shared" si="11"/>
        <v>2469.56537085377</v>
      </c>
    </row>
    <row r="43" spans="1:21" ht="20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5723.1009601685555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5723.1009601685555</v>
      </c>
      <c r="T43" s="55">
        <f t="shared" si="10"/>
        <v>0</v>
      </c>
      <c r="U43" s="55">
        <f t="shared" si="11"/>
        <v>0</v>
      </c>
    </row>
    <row r="44" spans="1:21" ht="20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3901.5911240462615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3749.6178704552603</v>
      </c>
      <c r="T44" s="55">
        <f t="shared" si="10"/>
        <v>0</v>
      </c>
      <c r="U44" s="55">
        <f t="shared" si="11"/>
        <v>151.97325359100125</v>
      </c>
    </row>
    <row r="45" spans="1:21" ht="30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3901.5911240462615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3749.6178704552603</v>
      </c>
      <c r="T45" s="55">
        <f t="shared" si="10"/>
        <v>0</v>
      </c>
      <c r="U45" s="55">
        <f t="shared" si="11"/>
        <v>151.97325359100125</v>
      </c>
    </row>
    <row r="46" spans="1:21" ht="20">
      <c r="A46" s="60" t="s">
        <v>64</v>
      </c>
      <c r="B46" s="62"/>
      <c r="C46" s="52">
        <v>1.4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4604.793875997689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4604.793875997689</v>
      </c>
      <c r="T46" s="55">
        <f t="shared" si="10"/>
        <v>0</v>
      </c>
      <c r="U46" s="55">
        <f t="shared" si="11"/>
        <v>0</v>
      </c>
    </row>
    <row r="47" spans="1:21" ht="20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3901.5911240462615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3749.6178704552603</v>
      </c>
      <c r="T47" s="55">
        <f t="shared" si="10"/>
        <v>0</v>
      </c>
      <c r="U47" s="55">
        <f t="shared" si="11"/>
        <v>151.97325359100125</v>
      </c>
    </row>
    <row r="48" spans="1:21" ht="20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4045.640333912255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4045.640333912255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3371.3116417050483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2269.505553170289</v>
      </c>
      <c r="T49" s="55">
        <f t="shared" si="10"/>
        <v>0</v>
      </c>
      <c r="U49" s="55">
        <f t="shared" si="11"/>
        <v>1101.806088534759</v>
      </c>
    </row>
    <row r="50" spans="1:21" ht="30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9680.80793323803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3354.9212525126018</v>
      </c>
      <c r="T50" s="55">
        <f t="shared" si="10"/>
        <v>0</v>
      </c>
      <c r="U50" s="55">
        <f t="shared" si="11"/>
        <v>6325.886680725427</v>
      </c>
    </row>
    <row r="51" spans="1:21" ht="30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4906.134115673263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3519.3781766553766</v>
      </c>
      <c r="T51" s="55">
        <f t="shared" si="10"/>
        <v>0</v>
      </c>
      <c r="U51" s="55">
        <f t="shared" si="11"/>
        <v>1386.7559390178862</v>
      </c>
    </row>
    <row r="52" spans="1:21" ht="30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4906.134115673263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3519.3781766553766</v>
      </c>
      <c r="T52" s="55">
        <f t="shared" si="10"/>
        <v>0</v>
      </c>
      <c r="U52" s="55">
        <f t="shared" si="11"/>
        <v>1386.7559390178862</v>
      </c>
    </row>
    <row r="53" spans="1:21" ht="30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4971.048129494897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3223.355713198382</v>
      </c>
      <c r="T53" s="55">
        <f t="shared" si="10"/>
        <v>0</v>
      </c>
      <c r="U53" s="55">
        <f t="shared" si="11"/>
        <v>1747.6924162965145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3595.580651100261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2170.8313986846247</v>
      </c>
      <c r="T54" s="55">
        <f t="shared" si="10"/>
        <v>0</v>
      </c>
      <c r="U54" s="55">
        <f t="shared" si="11"/>
        <v>1424.7492524156366</v>
      </c>
    </row>
    <row r="55" spans="1:21" ht="30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4971.048129494897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3223.355713198382</v>
      </c>
      <c r="T55" s="55">
        <f t="shared" si="10"/>
        <v>0</v>
      </c>
      <c r="U55" s="55">
        <f t="shared" si="11"/>
        <v>1747.6924162965145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5394.187111883007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5394.187111883007</v>
      </c>
      <c r="T56" s="55">
        <f t="shared" si="10"/>
        <v>0</v>
      </c>
      <c r="U56" s="55">
        <f t="shared" si="11"/>
        <v>0</v>
      </c>
    </row>
    <row r="57" spans="1:21" ht="40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5049.098722054395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4802.142184969018</v>
      </c>
      <c r="T57" s="55">
        <f t="shared" si="10"/>
        <v>0</v>
      </c>
      <c r="U57" s="55">
        <f t="shared" si="11"/>
        <v>246.95653708537705</v>
      </c>
    </row>
    <row r="58" spans="1:21" ht="40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5085.68097787424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4933.707724283238</v>
      </c>
      <c r="T58" s="55">
        <f t="shared" si="10"/>
        <v>0</v>
      </c>
      <c r="U58" s="55">
        <f t="shared" si="11"/>
        <v>151.97325359100125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5149.942083509781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2927.333249741388</v>
      </c>
      <c r="T59" s="55">
        <f t="shared" si="10"/>
        <v>0</v>
      </c>
      <c r="U59" s="55">
        <f t="shared" si="11"/>
        <v>2222.608833768393</v>
      </c>
    </row>
    <row r="60" spans="1:21" ht="40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3073.335818927718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2598.419401455839</v>
      </c>
      <c r="T60" s="55">
        <f t="shared" si="10"/>
        <v>0</v>
      </c>
      <c r="U60" s="55">
        <f t="shared" si="11"/>
        <v>474.9164174718789</v>
      </c>
    </row>
    <row r="61" spans="1:21" ht="15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3426.890554223767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2401.071092484509</v>
      </c>
      <c r="T61" s="55">
        <f t="shared" si="10"/>
        <v>0</v>
      </c>
      <c r="U61" s="55">
        <f t="shared" si="11"/>
        <v>1025.8194617392585</v>
      </c>
    </row>
    <row r="62" spans="1:21" ht="40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5562.008452924024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4802.142184969018</v>
      </c>
      <c r="T62" s="55">
        <f t="shared" si="10"/>
        <v>0</v>
      </c>
      <c r="U62" s="55">
        <f t="shared" si="11"/>
        <v>759.8662679550063</v>
      </c>
    </row>
    <row r="63" spans="1:21" ht="50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4248.522266751548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1513.0037021135263</v>
      </c>
      <c r="T63" s="55">
        <f t="shared" si="10"/>
        <v>0</v>
      </c>
      <c r="U63" s="55">
        <f t="shared" si="11"/>
        <v>2735.5185646380223</v>
      </c>
    </row>
    <row r="64" spans="1:21" ht="40">
      <c r="A64" s="60" t="s">
        <v>110</v>
      </c>
      <c r="B64" s="62"/>
      <c r="C64" s="52">
        <v>1.38</v>
      </c>
      <c r="D64" s="52">
        <v>0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4539.011106340578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4539.011106340578</v>
      </c>
      <c r="T64" s="55">
        <f t="shared" si="10"/>
        <v>0</v>
      </c>
      <c r="U64" s="55">
        <f t="shared" si="11"/>
        <v>0</v>
      </c>
    </row>
    <row r="65" spans="1:21" ht="50">
      <c r="A65" s="50" t="s">
        <v>111</v>
      </c>
      <c r="B65" s="63"/>
      <c r="C65" s="66">
        <v>0.92</v>
      </c>
      <c r="D65" s="66">
        <v>0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3026.0074042270526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3026.0074042270526</v>
      </c>
      <c r="T65" s="55">
        <f t="shared" si="10"/>
        <v>0</v>
      </c>
      <c r="U65" s="55">
        <f t="shared" si="11"/>
        <v>0</v>
      </c>
    </row>
    <row r="66" spans="1:21" ht="40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5133.767541966719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2664.2021711129487</v>
      </c>
      <c r="T66" s="55">
        <f t="shared" si="10"/>
        <v>0</v>
      </c>
      <c r="U66" s="55">
        <f t="shared" si="11"/>
        <v>2469.56537085377</v>
      </c>
    </row>
    <row r="67" spans="1:21" ht="40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3481.9271650000564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3026.0074042270526</v>
      </c>
      <c r="T67" s="55">
        <f t="shared" si="10"/>
        <v>0</v>
      </c>
      <c r="U67" s="55">
        <f t="shared" si="11"/>
        <v>455.9197607730037</v>
      </c>
    </row>
    <row r="68" spans="1:21" ht="30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4851.423958990019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3749.6178704552603</v>
      </c>
      <c r="T68" s="55">
        <f t="shared" si="10"/>
        <v>0</v>
      </c>
      <c r="U68" s="55">
        <f t="shared" si="11"/>
        <v>1101.806088534759</v>
      </c>
    </row>
    <row r="69" spans="1:21" ht="40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4853.703772403403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3979.857564255145</v>
      </c>
      <c r="T69" s="55">
        <f t="shared" si="10"/>
        <v>0</v>
      </c>
      <c r="U69" s="55">
        <f t="shared" si="11"/>
        <v>873.8462081482572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1841.9175503990757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1841.9175503990757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4308.771412540695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4308.771412540695</v>
      </c>
      <c r="T71" s="55">
        <f>IF(D71&gt;0,D71*$B$6,0)</f>
        <v>0</v>
      </c>
      <c r="U71" s="55">
        <f>IF(E71&gt;0,E71*$B$5,0)</f>
        <v>0</v>
      </c>
    </row>
    <row r="72" spans="1:21" ht="20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427.58800277121395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427.58800277121395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4308.771412540695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4308.771412540695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4855.441284074355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4703.468030483354</v>
      </c>
      <c r="T74" s="55">
        <f>IF(D74&gt;0,D74*$B$6,0)</f>
        <v>0</v>
      </c>
      <c r="U74" s="55">
        <f>IF(E74&gt;0,E74*$B$5,0)</f>
        <v>151.97325359100125</v>
      </c>
    </row>
    <row r="75" spans="1:21" ht="30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4384.758039336195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4308.771412540695</v>
      </c>
      <c r="T75" s="55">
        <f aca="true" t="shared" si="22" ref="T75:T85">IF(D75&gt;0,D75*$B$6,0)</f>
        <v>0</v>
      </c>
      <c r="U75" s="55">
        <f aca="true" t="shared" si="23" ref="U75:U85">IF(E75&gt;0,E75*$B$5,0)</f>
        <v>75.98662679550063</v>
      </c>
    </row>
    <row r="76" spans="1:21" ht="20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4384.758039336195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4308.771412540695</v>
      </c>
      <c r="T76" s="55">
        <f t="shared" si="22"/>
        <v>0</v>
      </c>
      <c r="U76" s="55">
        <f t="shared" si="23"/>
        <v>75.98662679550063</v>
      </c>
    </row>
    <row r="77" spans="1:21" ht="30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4859.674456808074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4308.771412540695</v>
      </c>
      <c r="T77" s="55">
        <f t="shared" si="22"/>
        <v>0</v>
      </c>
      <c r="U77" s="55">
        <f t="shared" si="23"/>
        <v>550.9030442673795</v>
      </c>
    </row>
    <row r="78" spans="1:21" ht="20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4631.714576421572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4308.771412540695</v>
      </c>
      <c r="T78" s="55">
        <f t="shared" si="22"/>
        <v>0</v>
      </c>
      <c r="U78" s="55">
        <f t="shared" si="23"/>
        <v>322.94316388087765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4571.902491169133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4571.902491169133</v>
      </c>
      <c r="T79" s="55">
        <f t="shared" si="22"/>
        <v>0</v>
      </c>
      <c r="U79" s="55">
        <f t="shared" si="23"/>
        <v>0</v>
      </c>
    </row>
    <row r="80" spans="1:21" ht="20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4368.583497793133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4045.640333912255</v>
      </c>
      <c r="T80" s="55">
        <f t="shared" si="22"/>
        <v>0</v>
      </c>
      <c r="U80" s="55">
        <f t="shared" si="23"/>
        <v>322.94316388087765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4690.115604096104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4177.205873226475</v>
      </c>
      <c r="T81" s="55">
        <f t="shared" si="22"/>
        <v>0</v>
      </c>
      <c r="U81" s="55">
        <f t="shared" si="23"/>
        <v>512.9097308696292</v>
      </c>
    </row>
    <row r="82" spans="1:21" ht="15">
      <c r="A82" s="60" t="s">
        <v>98</v>
      </c>
      <c r="B82" s="62"/>
      <c r="C82" s="52">
        <v>1.65</v>
      </c>
      <c r="D82" s="52">
        <v>0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5427.0784967115615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5427.0784967115615</v>
      </c>
      <c r="T82" s="55">
        <f t="shared" si="22"/>
        <v>0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3341.3850667259485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1644.569241427746</v>
      </c>
      <c r="T83" s="55">
        <f t="shared" si="22"/>
        <v>993.9395274398214</v>
      </c>
      <c r="U83" s="55">
        <f t="shared" si="23"/>
        <v>702.8762978583808</v>
      </c>
    </row>
    <row r="84" spans="1:21" ht="20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5597.795518574745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2401.071092484509</v>
      </c>
      <c r="T84" s="55">
        <f t="shared" si="22"/>
        <v>3196.724426090236</v>
      </c>
      <c r="U84" s="55">
        <f t="shared" si="23"/>
        <v>0</v>
      </c>
    </row>
    <row r="85" spans="1:21" ht="20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3447.156296050476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1513.0037021135263</v>
      </c>
      <c r="T85" s="55">
        <f t="shared" si="22"/>
        <v>1934.1525939369496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2024-06-18T09:21:30Z</dcterms:modified>
  <cp:category/>
  <cp:version/>
  <cp:contentType/>
  <cp:contentStatus/>
</cp:coreProperties>
</file>